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Beispielfall 1" sheetId="1" r:id="rId1"/>
    <sheet name="Beispielfall 2" sheetId="2" r:id="rId2"/>
    <sheet name="Beispielfall 3" sheetId="3" r:id="rId3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3"/>
  <c r="C20"/>
  <c r="C26" s="1"/>
  <c r="C13"/>
  <c r="B11"/>
  <c r="B25" i="2"/>
  <c r="C19"/>
  <c r="C20" s="1"/>
  <c r="C26" s="1"/>
  <c r="C30" s="1"/>
  <c r="C13"/>
  <c r="B11"/>
  <c r="B12" s="1"/>
  <c r="C19" i="1"/>
  <c r="C20" s="1"/>
  <c r="B25"/>
  <c r="C13"/>
  <c r="B11" s="1"/>
  <c r="B12" s="1"/>
  <c r="C30" i="3" l="1"/>
  <c r="B26"/>
  <c r="B27" s="1"/>
  <c r="B26" i="2"/>
  <c r="B27" s="1"/>
  <c r="C26" i="1"/>
  <c r="C30" s="1"/>
  <c r="B26"/>
  <c r="B27" s="1"/>
  <c r="B28" i="3" l="1"/>
  <c r="B29" s="1"/>
  <c r="B28" i="2"/>
  <c r="B29" s="1"/>
  <c r="B28" i="1"/>
  <c r="B29" s="1"/>
  <c r="B30" i="3" l="1"/>
  <c r="B31"/>
  <c r="B30" i="2"/>
  <c r="B31" s="1"/>
  <c r="B30" i="1"/>
  <c r="B31" s="1"/>
  <c r="B32" i="3" l="1"/>
  <c r="B33" s="1"/>
  <c r="B32" i="2"/>
  <c r="B33"/>
  <c r="B32" i="1"/>
  <c r="B33" s="1"/>
</calcChain>
</file>

<file path=xl/sharedStrings.xml><?xml version="1.0" encoding="utf-8"?>
<sst xmlns="http://schemas.openxmlformats.org/spreadsheetml/2006/main" count="72" uniqueCount="27">
  <si>
    <t>Anpassung des Therapiezuschlags ab 01.01.2023</t>
  </si>
  <si>
    <t>(gem. Vereinbarung zwischen den Spitzenverbänden der Freien Wohlfahrtspflege und dem Landschaftsverband Westfalen-Lippe (LWL)</t>
  </si>
  <si>
    <t>1. Zusammensetzung des aktuellen Therapiezuschlags per 31.12.2022:</t>
  </si>
  <si>
    <r>
      <t xml:space="preserve">zuschlagsmindernd berücksichtigter Abzugsbetrag für kalkulierte Krankenkassen-Erstattungen </t>
    </r>
    <r>
      <rPr>
        <i/>
        <sz val="10"/>
        <color rgb="FF0000FF"/>
        <rFont val="Arial"/>
        <family val="2"/>
      </rPr>
      <t>(gem. bisheriger Vergütungsberechnung)</t>
    </r>
  </si>
  <si>
    <r>
      <t xml:space="preserve">bisher vereinbarter Therapiezuschlag </t>
    </r>
    <r>
      <rPr>
        <u/>
        <sz val="10"/>
        <rFont val="Arial"/>
        <family val="2"/>
      </rPr>
      <t>per 31.12.2022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(gem. noch zu schließender Vergütungsvereinbarung *) )</t>
    </r>
  </si>
  <si>
    <t>*) Grundlage für die pauschale Fortschreibung ist der Therapiezuschlag laut der für das Jahr 2021 geschlossenen Vergütungsvereinbarung.</t>
  </si>
  <si>
    <t>2. Bestimmung des Abzugsbetrages:</t>
  </si>
  <si>
    <t>Gesamtabzug (15%)</t>
  </si>
  <si>
    <t>noch zu berücksichtigender Pauschalabzug (bis zu 15%)</t>
  </si>
  <si>
    <t>3. Berechnung der neuen Therapiezuschläge:</t>
  </si>
  <si>
    <r>
      <t>Therapiezuschlag vom 01.01. - 31.12.</t>
    </r>
    <r>
      <rPr>
        <b/>
        <u/>
        <sz val="10"/>
        <rFont val="Arial"/>
        <family val="2"/>
      </rPr>
      <t>2022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(gem. Vergütungsvereinbarung)</t>
    </r>
  </si>
  <si>
    <r>
      <t xml:space="preserve">Pauschalabzug (50% im </t>
    </r>
    <r>
      <rPr>
        <u/>
        <sz val="10"/>
        <color rgb="FFFF0000"/>
        <rFont val="Arial"/>
        <family val="2"/>
      </rPr>
      <t>1. Jahr</t>
    </r>
    <r>
      <rPr>
        <sz val="10"/>
        <color rgb="FFFF0000"/>
        <rFont val="Arial"/>
        <family val="2"/>
      </rPr>
      <t>)</t>
    </r>
  </si>
  <si>
    <r>
      <t>Therapiezuschlag am 01.01.</t>
    </r>
    <r>
      <rPr>
        <b/>
        <u/>
        <sz val="10"/>
        <rFont val="Arial"/>
        <family val="2"/>
      </rPr>
      <t>2023</t>
    </r>
    <r>
      <rPr>
        <i/>
        <sz val="10"/>
        <rFont val="Arial"/>
        <family val="2"/>
      </rPr>
      <t xml:space="preserve"> (</t>
    </r>
    <r>
      <rPr>
        <i/>
        <u/>
        <sz val="10"/>
        <rFont val="Arial"/>
        <family val="2"/>
      </rPr>
      <t>vor</t>
    </r>
    <r>
      <rPr>
        <i/>
        <sz val="10"/>
        <rFont val="Arial"/>
        <family val="2"/>
      </rPr>
      <t xml:space="preserve"> Umsetzung der Fortschreibung 2023)</t>
    </r>
  </si>
  <si>
    <r>
      <t xml:space="preserve">zzgl. tariflicher Fortschreibung 2023 </t>
    </r>
    <r>
      <rPr>
        <i/>
        <sz val="10"/>
        <rFont val="Arial"/>
        <family val="2"/>
      </rPr>
      <t>(gem. noch zu schließender Empfehlungsvereinbarung)</t>
    </r>
  </si>
  <si>
    <r>
      <t>Therapiezuschlag vom 01.01. - 31.12.</t>
    </r>
    <r>
      <rPr>
        <b/>
        <u/>
        <sz val="10"/>
        <rFont val="Arial"/>
        <family val="2"/>
      </rPr>
      <t>2023</t>
    </r>
    <r>
      <rPr>
        <i/>
        <sz val="10"/>
        <rFont val="Arial"/>
        <family val="2"/>
      </rPr>
      <t xml:space="preserve"> (gem. Vergütungsvereinbarung)</t>
    </r>
  </si>
  <si>
    <r>
      <t xml:space="preserve">Pauschalabzug (50% im </t>
    </r>
    <r>
      <rPr>
        <u/>
        <sz val="10"/>
        <color rgb="FFFF0000"/>
        <rFont val="Arial"/>
        <family val="2"/>
      </rPr>
      <t>2. Jahr</t>
    </r>
    <r>
      <rPr>
        <sz val="10"/>
        <color rgb="FFFF0000"/>
        <rFont val="Arial"/>
        <family val="2"/>
      </rPr>
      <t>)</t>
    </r>
  </si>
  <si>
    <r>
      <t>Therapiezuschlag am 01.01.</t>
    </r>
    <r>
      <rPr>
        <b/>
        <u/>
        <sz val="10"/>
        <rFont val="Arial"/>
        <family val="2"/>
      </rPr>
      <t>2024</t>
    </r>
    <r>
      <rPr>
        <i/>
        <sz val="10"/>
        <rFont val="Arial"/>
        <family val="2"/>
      </rPr>
      <t xml:space="preserve"> (</t>
    </r>
    <r>
      <rPr>
        <i/>
        <u/>
        <sz val="10"/>
        <rFont val="Arial"/>
        <family val="2"/>
      </rPr>
      <t>vor</t>
    </r>
    <r>
      <rPr>
        <i/>
        <sz val="10"/>
        <rFont val="Arial"/>
        <family val="2"/>
      </rPr>
      <t xml:space="preserve"> Umsetzung der Fortschreibung 2024)</t>
    </r>
  </si>
  <si>
    <r>
      <t xml:space="preserve">zzgl. tariflicher Fortschreibung 2024 </t>
    </r>
    <r>
      <rPr>
        <i/>
        <sz val="10"/>
        <rFont val="Arial"/>
        <family val="2"/>
      </rPr>
      <t>(gem. noch zu schließender Empfehlungsvereinbarung)</t>
    </r>
  </si>
  <si>
    <r>
      <t>Therapiezuschlag per 31.12.</t>
    </r>
    <r>
      <rPr>
        <b/>
        <u/>
        <sz val="10"/>
        <rFont val="Arial"/>
        <family val="2"/>
      </rPr>
      <t>2024</t>
    </r>
    <r>
      <rPr>
        <i/>
        <sz val="10"/>
        <rFont val="Arial"/>
        <family val="2"/>
      </rPr>
      <t xml:space="preserve"> (gem. Vergütungsvereinbarung)</t>
    </r>
  </si>
  <si>
    <t>Heilpädagogische Kindertageseinrichtungen u. Gruppen in Westfalen Lippe</t>
  </si>
  <si>
    <r>
      <rPr>
        <b/>
        <u/>
        <sz val="12"/>
        <color theme="1"/>
        <rFont val="Calibri"/>
        <family val="2"/>
        <scheme val="minor"/>
      </rPr>
      <t>Beispielfall 1</t>
    </r>
    <r>
      <rPr>
        <b/>
        <sz val="12"/>
        <color theme="1"/>
        <rFont val="Calibri"/>
        <family val="2"/>
        <scheme val="minor"/>
      </rPr>
      <t>: Der zuschlagsmindernd berücksichtigte Abzugsbetrag für kalkulierte Krankenkassenerstattungen (gem. bisheriger Vergütungsvereinbarung) beträgt 15,5%</t>
    </r>
  </si>
  <si>
    <r>
      <rPr>
        <b/>
        <u/>
        <sz val="12"/>
        <color theme="1"/>
        <rFont val="Calibri"/>
        <family val="2"/>
        <scheme val="minor"/>
      </rPr>
      <t>Beispielfall 2</t>
    </r>
    <r>
      <rPr>
        <b/>
        <sz val="12"/>
        <color theme="1"/>
        <rFont val="Calibri"/>
        <family val="2"/>
        <scheme val="minor"/>
      </rPr>
      <t>: Der zuschlagsmindernd berücksichtigte Abzugsbetrag für kalkulierte Krankenkassenerstattungen (gem. bisheriger Vergütungsvereinbarung) beträgt 5%</t>
    </r>
  </si>
  <si>
    <t>Gesamtabzug (10%)</t>
  </si>
  <si>
    <r>
      <rPr>
        <b/>
        <u/>
        <sz val="12"/>
        <color theme="1"/>
        <rFont val="Calibri"/>
        <family val="2"/>
        <scheme val="minor"/>
      </rPr>
      <t>Beispielfall</t>
    </r>
    <r>
      <rPr>
        <b/>
        <sz val="12"/>
        <color theme="1"/>
        <rFont val="Calibri"/>
        <family val="2"/>
        <scheme val="minor"/>
      </rPr>
      <t>: Einrichtung rechnet keine SGB V-Leistungen mit der Krankenkasse ab.</t>
    </r>
  </si>
  <si>
    <r>
      <t xml:space="preserve">Gesamtkosten/Therapie </t>
    </r>
    <r>
      <rPr>
        <u/>
        <sz val="10"/>
        <color rgb="FF969696"/>
        <rFont val="Arial"/>
        <family val="2"/>
      </rPr>
      <t>per 31.12.2022</t>
    </r>
    <r>
      <rPr>
        <sz val="10"/>
        <color rgb="FF969696"/>
        <rFont val="Arial"/>
        <family val="2"/>
      </rPr>
      <t xml:space="preserve"> ("brutto")</t>
    </r>
  </si>
  <si>
    <r>
      <t xml:space="preserve">Einrichtungen </t>
    </r>
    <r>
      <rPr>
        <b/>
        <u/>
        <sz val="12"/>
        <color theme="1"/>
        <rFont val="Calibri"/>
        <family val="2"/>
        <scheme val="minor"/>
      </rPr>
      <t>mit SGB V-Erlösen</t>
    </r>
  </si>
  <si>
    <r>
      <rPr>
        <b/>
        <u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inrichtungen </t>
    </r>
    <r>
      <rPr>
        <b/>
        <u/>
        <sz val="12"/>
        <color theme="1"/>
        <rFont val="Calibri"/>
        <family val="2"/>
        <scheme val="minor"/>
      </rPr>
      <t>ohne SGB V-Erlöse</t>
    </r>
  </si>
</sst>
</file>

<file path=xl/styles.xml><?xml version="1.0" encoding="utf-8"?>
<styleSheet xmlns="http://schemas.openxmlformats.org/spreadsheetml/2006/main">
  <numFmts count="5">
    <numFmt numFmtId="7" formatCode="#,##0.00\ &quot;€&quot;;\-#,##0.00\ &quot;€&quot;"/>
    <numFmt numFmtId="164" formatCode="#,##0.00\ &quot;€&quot;"/>
    <numFmt numFmtId="165" formatCode="0.0%"/>
    <numFmt numFmtId="166" formatCode="#,##0.000\ &quot;€&quot;"/>
    <numFmt numFmtId="167" formatCode="0.0%&quot; (Platzhalter)&quot;"/>
  </numFmts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rgb="FF969696"/>
      <name val="Arial"/>
      <family val="2"/>
    </font>
    <font>
      <u/>
      <sz val="10"/>
      <color rgb="FF969696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name val="Arial"/>
      <family val="2"/>
    </font>
    <font>
      <u/>
      <sz val="10"/>
      <color rgb="FFFF0000"/>
      <name val="Arial"/>
      <family val="2"/>
    </font>
    <font>
      <i/>
      <u/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7" fontId="4" fillId="0" borderId="0" xfId="1" applyNumberFormat="1"/>
    <xf numFmtId="2" fontId="4" fillId="0" borderId="0" xfId="1" applyNumberFormat="1"/>
    <xf numFmtId="0" fontId="4" fillId="0" borderId="0" xfId="1"/>
    <xf numFmtId="7" fontId="5" fillId="0" borderId="0" xfId="1" applyNumberFormat="1" applyFont="1"/>
    <xf numFmtId="0" fontId="6" fillId="0" borderId="10" xfId="1" applyFont="1" applyBorder="1" applyAlignment="1">
      <alignment vertical="center" wrapText="1"/>
    </xf>
    <xf numFmtId="164" fontId="6" fillId="0" borderId="11" xfId="1" applyNumberFormat="1" applyFont="1" applyBorder="1" applyAlignment="1">
      <alignment vertical="center" wrapText="1"/>
    </xf>
    <xf numFmtId="10" fontId="6" fillId="0" borderId="12" xfId="1" applyNumberFormat="1" applyFont="1" applyBorder="1" applyAlignment="1">
      <alignment vertical="center" wrapText="1"/>
    </xf>
    <xf numFmtId="165" fontId="8" fillId="0" borderId="13" xfId="1" applyNumberFormat="1" applyFont="1" applyBorder="1" applyAlignment="1">
      <alignment vertical="center" wrapText="1"/>
    </xf>
    <xf numFmtId="164" fontId="8" fillId="0" borderId="14" xfId="1" applyNumberFormat="1" applyFont="1" applyBorder="1" applyAlignment="1">
      <alignment vertical="center" wrapText="1"/>
    </xf>
    <xf numFmtId="10" fontId="8" fillId="0" borderId="15" xfId="1" applyNumberFormat="1" applyFont="1" applyBorder="1" applyAlignment="1">
      <alignment vertical="center" wrapText="1"/>
    </xf>
    <xf numFmtId="0" fontId="4" fillId="4" borderId="7" xfId="1" applyFill="1" applyBorder="1" applyAlignment="1">
      <alignment vertical="center" wrapText="1"/>
    </xf>
    <xf numFmtId="164" fontId="5" fillId="4" borderId="16" xfId="1" applyNumberFormat="1" applyFont="1" applyFill="1" applyBorder="1" applyAlignment="1">
      <alignment vertical="center" wrapText="1"/>
    </xf>
    <xf numFmtId="10" fontId="4" fillId="4" borderId="9" xfId="1" applyNumberFormat="1" applyFill="1" applyBorder="1" applyAlignment="1">
      <alignment vertical="center" wrapText="1"/>
    </xf>
    <xf numFmtId="0" fontId="12" fillId="0" borderId="0" xfId="1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0" fontId="4" fillId="0" borderId="0" xfId="1" applyNumberFormat="1" applyAlignment="1">
      <alignment vertical="center" wrapText="1"/>
    </xf>
    <xf numFmtId="165" fontId="13" fillId="0" borderId="16" xfId="1" applyNumberFormat="1" applyFont="1" applyBorder="1" applyAlignment="1">
      <alignment vertical="center" wrapText="1"/>
    </xf>
    <xf numFmtId="10" fontId="13" fillId="0" borderId="16" xfId="1" applyNumberFormat="1" applyFont="1" applyBorder="1" applyAlignment="1">
      <alignment vertical="center" wrapText="1"/>
    </xf>
    <xf numFmtId="165" fontId="8" fillId="0" borderId="16" xfId="1" applyNumberFormat="1" applyFont="1" applyBorder="1" applyAlignment="1">
      <alignment vertical="center" wrapText="1"/>
    </xf>
    <xf numFmtId="10" fontId="8" fillId="0" borderId="11" xfId="1" applyNumberFormat="1" applyFont="1" applyBorder="1" applyAlignment="1">
      <alignment vertical="center" wrapText="1"/>
    </xf>
    <xf numFmtId="165" fontId="13" fillId="0" borderId="17" xfId="1" applyNumberFormat="1" applyFont="1" applyBorder="1" applyAlignment="1">
      <alignment vertical="center" wrapText="1"/>
    </xf>
    <xf numFmtId="10" fontId="14" fillId="0" borderId="18" xfId="1" applyNumberFormat="1" applyFont="1" applyBorder="1" applyAlignment="1">
      <alignment vertical="center" wrapText="1"/>
    </xf>
    <xf numFmtId="0" fontId="15" fillId="4" borderId="7" xfId="1" applyFont="1" applyFill="1" applyBorder="1" applyAlignment="1">
      <alignment vertical="center" wrapText="1"/>
    </xf>
    <xf numFmtId="10" fontId="4" fillId="0" borderId="5" xfId="1" applyNumberFormat="1" applyBorder="1" applyAlignment="1">
      <alignment vertical="center" wrapText="1"/>
    </xf>
    <xf numFmtId="164" fontId="0" fillId="0" borderId="0" xfId="0" applyNumberFormat="1"/>
    <xf numFmtId="165" fontId="13" fillId="0" borderId="19" xfId="1" applyNumberFormat="1" applyFont="1" applyBorder="1" applyAlignment="1">
      <alignment vertical="center" wrapText="1"/>
    </xf>
    <xf numFmtId="164" fontId="13" fillId="0" borderId="17" xfId="1" applyNumberFormat="1" applyFont="1" applyBorder="1" applyAlignment="1">
      <alignment vertical="center" wrapText="1"/>
    </xf>
    <xf numFmtId="10" fontId="14" fillId="0" borderId="6" xfId="1" applyNumberFormat="1" applyFont="1" applyBorder="1" applyAlignment="1">
      <alignment vertical="center" wrapText="1"/>
    </xf>
    <xf numFmtId="166" fontId="0" fillId="0" borderId="0" xfId="0" applyNumberFormat="1"/>
    <xf numFmtId="0" fontId="15" fillId="0" borderId="7" xfId="1" applyFont="1" applyBorder="1" applyAlignment="1">
      <alignment vertical="center" wrapText="1"/>
    </xf>
    <xf numFmtId="164" fontId="15" fillId="0" borderId="16" xfId="1" applyNumberFormat="1" applyFont="1" applyBorder="1" applyAlignment="1">
      <alignment vertical="center" wrapText="1"/>
    </xf>
    <xf numFmtId="10" fontId="4" fillId="0" borderId="8" xfId="1" applyNumberFormat="1" applyBorder="1" applyAlignment="1">
      <alignment vertical="center" wrapText="1"/>
    </xf>
    <xf numFmtId="0" fontId="4" fillId="0" borderId="4" xfId="1" applyBorder="1" applyAlignment="1">
      <alignment vertical="center" wrapText="1"/>
    </xf>
    <xf numFmtId="164" fontId="4" fillId="0" borderId="17" xfId="1" applyNumberFormat="1" applyBorder="1" applyAlignment="1">
      <alignment vertical="center" wrapText="1"/>
    </xf>
    <xf numFmtId="167" fontId="4" fillId="0" borderId="6" xfId="1" applyNumberFormat="1" applyBorder="1" applyAlignment="1">
      <alignment vertical="center" wrapText="1"/>
    </xf>
    <xf numFmtId="10" fontId="4" fillId="0" borderId="2" xfId="1" applyNumberFormat="1" applyBorder="1" applyAlignment="1">
      <alignment vertical="center" wrapText="1"/>
    </xf>
    <xf numFmtId="10" fontId="8" fillId="0" borderId="20" xfId="1" applyNumberFormat="1" applyFont="1" applyBorder="1" applyAlignment="1">
      <alignment vertical="center" wrapText="1"/>
    </xf>
    <xf numFmtId="10" fontId="8" fillId="0" borderId="21" xfId="1" applyNumberFormat="1" applyFont="1" applyBorder="1" applyAlignment="1">
      <alignment vertical="center" wrapText="1"/>
    </xf>
    <xf numFmtId="165" fontId="8" fillId="0" borderId="20" xfId="1" applyNumberFormat="1" applyFont="1" applyBorder="1" applyAlignment="1">
      <alignment vertical="center" wrapText="1"/>
    </xf>
    <xf numFmtId="165" fontId="8" fillId="0" borderId="22" xfId="1" applyNumberFormat="1" applyFont="1" applyBorder="1" applyAlignment="1">
      <alignment vertical="center" wrapText="1"/>
    </xf>
    <xf numFmtId="164" fontId="8" fillId="0" borderId="20" xfId="1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showGridLines="0" tabSelected="1" zoomScale="140" zoomScaleNormal="140" workbookViewId="0">
      <selection activeCell="D6" sqref="D6"/>
    </sheetView>
  </sheetViews>
  <sheetFormatPr baseColWidth="10" defaultRowHeight="14.4"/>
  <cols>
    <col min="1" max="1" width="66" customWidth="1"/>
    <col min="2" max="3" width="16.5546875" customWidth="1"/>
  </cols>
  <sheetData>
    <row r="1" spans="1:3" ht="20.100000000000001" customHeight="1" thickBot="1">
      <c r="A1" s="42" t="s">
        <v>19</v>
      </c>
      <c r="B1" s="43"/>
      <c r="C1" s="44"/>
    </row>
    <row r="2" spans="1:3" ht="20.100000000000001" customHeight="1">
      <c r="A2" s="51" t="s">
        <v>0</v>
      </c>
      <c r="B2" s="52"/>
      <c r="C2" s="53"/>
    </row>
    <row r="3" spans="1:3" ht="31.5" customHeight="1" thickBot="1">
      <c r="A3" s="45" t="s">
        <v>1</v>
      </c>
      <c r="B3" s="46"/>
      <c r="C3" s="47"/>
    </row>
    <row r="4" spans="1:3" ht="20.100000000000001" customHeight="1" thickBot="1"/>
    <row r="5" spans="1:3" ht="27.9" customHeight="1" thickBot="1">
      <c r="A5" s="48" t="s">
        <v>25</v>
      </c>
      <c r="B5" s="49"/>
      <c r="C5" s="50"/>
    </row>
    <row r="6" spans="1:3" ht="15" customHeight="1" thickBot="1">
      <c r="A6" s="1"/>
      <c r="B6" s="2"/>
      <c r="C6" s="3"/>
    </row>
    <row r="7" spans="1:3" ht="30.75" customHeight="1" thickBot="1">
      <c r="A7" s="54" t="s">
        <v>20</v>
      </c>
      <c r="B7" s="55"/>
      <c r="C7" s="56"/>
    </row>
    <row r="8" spans="1:3" ht="15" customHeight="1">
      <c r="A8" s="1"/>
      <c r="B8" s="2"/>
      <c r="C8" s="3"/>
    </row>
    <row r="9" spans="1:3" ht="15" customHeight="1">
      <c r="A9" s="4" t="s">
        <v>2</v>
      </c>
      <c r="B9" s="2"/>
      <c r="C9" s="3"/>
    </row>
    <row r="10" spans="1:3" ht="15" customHeight="1" thickBot="1">
      <c r="A10" s="4"/>
      <c r="B10" s="2"/>
      <c r="C10" s="3"/>
    </row>
    <row r="11" spans="1:3" ht="27.9" customHeight="1">
      <c r="A11" s="5" t="s">
        <v>24</v>
      </c>
      <c r="B11" s="6">
        <f>ROUND(B13/C13*C11,2)</f>
        <v>16.52</v>
      </c>
      <c r="C11" s="7">
        <v>1</v>
      </c>
    </row>
    <row r="12" spans="1:3" ht="27.9" customHeight="1" thickBot="1">
      <c r="A12" s="8" t="s">
        <v>3</v>
      </c>
      <c r="B12" s="9">
        <f>ROUND(B11*C12,2)</f>
        <v>-2.56</v>
      </c>
      <c r="C12" s="10">
        <v>-0.155</v>
      </c>
    </row>
    <row r="13" spans="1:3" ht="27.9" customHeight="1" thickBot="1">
      <c r="A13" s="11" t="s">
        <v>4</v>
      </c>
      <c r="B13" s="12">
        <v>13.96</v>
      </c>
      <c r="C13" s="13">
        <f>SUM(C11:C12)</f>
        <v>0.84499999999999997</v>
      </c>
    </row>
    <row r="14" spans="1:3" ht="27.9" customHeight="1">
      <c r="A14" s="14" t="s">
        <v>5</v>
      </c>
      <c r="B14" s="15"/>
      <c r="C14" s="16"/>
    </row>
    <row r="15" spans="1:3" ht="15" customHeight="1">
      <c r="A15" s="1"/>
      <c r="B15" s="2"/>
      <c r="C15" s="3"/>
    </row>
    <row r="16" spans="1:3" ht="15" customHeight="1">
      <c r="A16" s="4" t="s">
        <v>6</v>
      </c>
      <c r="B16" s="2"/>
      <c r="C16" s="3"/>
    </row>
    <row r="17" spans="1:5" ht="15" customHeight="1" thickBot="1">
      <c r="A17" s="4"/>
      <c r="B17" s="2"/>
      <c r="C17" s="3"/>
    </row>
    <row r="18" spans="1:5" ht="27.9" customHeight="1" thickBot="1">
      <c r="A18" s="17" t="s">
        <v>7</v>
      </c>
      <c r="B18" s="2"/>
      <c r="C18" s="18">
        <v>-0.15</v>
      </c>
    </row>
    <row r="19" spans="1:5" ht="27.9" customHeight="1" thickBot="1">
      <c r="A19" s="19" t="s">
        <v>3</v>
      </c>
      <c r="B19" s="2"/>
      <c r="C19" s="20">
        <f>C12</f>
        <v>-0.155</v>
      </c>
    </row>
    <row r="20" spans="1:5" ht="27.9" customHeight="1" thickBot="1">
      <c r="A20" s="21" t="s">
        <v>8</v>
      </c>
      <c r="B20" s="2"/>
      <c r="C20" s="22">
        <f>IF(C19&lt;C18,0,C18-C19)</f>
        <v>0</v>
      </c>
    </row>
    <row r="22" spans="1:5" ht="15" customHeight="1">
      <c r="A22" s="1"/>
      <c r="B22" s="2"/>
      <c r="C22" s="3"/>
    </row>
    <row r="23" spans="1:5" ht="15" customHeight="1">
      <c r="A23" s="4" t="s">
        <v>9</v>
      </c>
    </row>
    <row r="24" spans="1:5" ht="15" customHeight="1" thickBot="1">
      <c r="A24" s="4"/>
    </row>
    <row r="25" spans="1:5" ht="27.9" customHeight="1" thickBot="1">
      <c r="A25" s="23" t="s">
        <v>10</v>
      </c>
      <c r="B25" s="12">
        <f>B13</f>
        <v>13.96</v>
      </c>
      <c r="C25" s="24"/>
      <c r="E25" s="25"/>
    </row>
    <row r="26" spans="1:5" ht="27.9" customHeight="1" thickBot="1">
      <c r="A26" s="26" t="s">
        <v>11</v>
      </c>
      <c r="B26" s="27">
        <f>ROUND(B25*C26,2)</f>
        <v>0</v>
      </c>
      <c r="C26" s="28">
        <f>C20/2</f>
        <v>0</v>
      </c>
      <c r="E26" s="29"/>
    </row>
    <row r="27" spans="1:5" ht="27.9" customHeight="1" thickBot="1">
      <c r="A27" s="30" t="s">
        <v>12</v>
      </c>
      <c r="B27" s="31">
        <f>SUM(B25:B26)</f>
        <v>13.96</v>
      </c>
      <c r="C27" s="32"/>
      <c r="E27" s="29"/>
    </row>
    <row r="28" spans="1:5" ht="27.9" customHeight="1" thickBot="1">
      <c r="A28" s="33" t="s">
        <v>13</v>
      </c>
      <c r="B28" s="34">
        <f>ROUND(B27*C28,2)</f>
        <v>0.28000000000000003</v>
      </c>
      <c r="C28" s="35">
        <v>0.02</v>
      </c>
    </row>
    <row r="29" spans="1:5" ht="27.9" customHeight="1" thickBot="1">
      <c r="A29" s="23" t="s">
        <v>14</v>
      </c>
      <c r="B29" s="12">
        <f>SUM(B27:B28)</f>
        <v>14.24</v>
      </c>
      <c r="C29" s="32"/>
    </row>
    <row r="30" spans="1:5" ht="27.9" customHeight="1" thickBot="1">
      <c r="A30" s="26" t="s">
        <v>15</v>
      </c>
      <c r="B30" s="27">
        <f>ROUND(B29*C30,2)</f>
        <v>0</v>
      </c>
      <c r="C30" s="28">
        <f>C26</f>
        <v>0</v>
      </c>
    </row>
    <row r="31" spans="1:5" ht="27.9" customHeight="1" thickBot="1">
      <c r="A31" s="30" t="s">
        <v>16</v>
      </c>
      <c r="B31" s="12">
        <f>SUM(B29:B30)</f>
        <v>14.24</v>
      </c>
      <c r="C31" s="32"/>
    </row>
    <row r="32" spans="1:5" ht="27.9" customHeight="1" thickBot="1">
      <c r="A32" s="33" t="s">
        <v>17</v>
      </c>
      <c r="B32" s="34">
        <f>ROUND(B31*C32,2)</f>
        <v>0.28000000000000003</v>
      </c>
      <c r="C32" s="35">
        <v>0.02</v>
      </c>
    </row>
    <row r="33" spans="1:3" ht="27.9" customHeight="1" thickBot="1">
      <c r="A33" s="23" t="s">
        <v>18</v>
      </c>
      <c r="B33" s="12">
        <f>SUM(B31:B32)</f>
        <v>14.52</v>
      </c>
      <c r="C33" s="36"/>
    </row>
  </sheetData>
  <mergeCells count="5">
    <mergeCell ref="A1:C1"/>
    <mergeCell ref="A3:C3"/>
    <mergeCell ref="A5:C5"/>
    <mergeCell ref="A2:C2"/>
    <mergeCell ref="A7:C7"/>
  </mergeCells>
  <pageMargins left="0.9055118110236221" right="0.70866141732283472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showGridLines="0" zoomScale="140" zoomScaleNormal="140" workbookViewId="0">
      <selection activeCell="D14" sqref="D14"/>
    </sheetView>
  </sheetViews>
  <sheetFormatPr baseColWidth="10" defaultRowHeight="14.4"/>
  <cols>
    <col min="1" max="1" width="66" customWidth="1"/>
    <col min="2" max="3" width="16.5546875" customWidth="1"/>
  </cols>
  <sheetData>
    <row r="1" spans="1:3" ht="20.100000000000001" customHeight="1" thickBot="1">
      <c r="A1" s="42" t="s">
        <v>19</v>
      </c>
      <c r="B1" s="43"/>
      <c r="C1" s="44"/>
    </row>
    <row r="2" spans="1:3" ht="20.100000000000001" customHeight="1">
      <c r="A2" s="51" t="s">
        <v>0</v>
      </c>
      <c r="B2" s="52"/>
      <c r="C2" s="53"/>
    </row>
    <row r="3" spans="1:3" ht="31.5" customHeight="1" thickBot="1">
      <c r="A3" s="45" t="s">
        <v>1</v>
      </c>
      <c r="B3" s="46"/>
      <c r="C3" s="47"/>
    </row>
    <row r="4" spans="1:3" ht="20.100000000000001" customHeight="1" thickBot="1"/>
    <row r="5" spans="1:3" ht="27.9" customHeight="1" thickBot="1">
      <c r="A5" s="48" t="s">
        <v>25</v>
      </c>
      <c r="B5" s="49"/>
      <c r="C5" s="50"/>
    </row>
    <row r="6" spans="1:3" ht="15" customHeight="1" thickBot="1">
      <c r="A6" s="1"/>
      <c r="B6" s="2"/>
      <c r="C6" s="3"/>
    </row>
    <row r="7" spans="1:3" ht="30.75" customHeight="1" thickBot="1">
      <c r="A7" s="54" t="s">
        <v>21</v>
      </c>
      <c r="B7" s="55"/>
      <c r="C7" s="56"/>
    </row>
    <row r="8" spans="1:3" ht="15" customHeight="1">
      <c r="A8" s="1"/>
      <c r="B8" s="2"/>
      <c r="C8" s="3"/>
    </row>
    <row r="9" spans="1:3" ht="15" customHeight="1">
      <c r="A9" s="4" t="s">
        <v>2</v>
      </c>
      <c r="B9" s="2"/>
      <c r="C9" s="3"/>
    </row>
    <row r="10" spans="1:3" ht="15" customHeight="1" thickBot="1">
      <c r="A10" s="4"/>
      <c r="B10" s="2"/>
      <c r="C10" s="3"/>
    </row>
    <row r="11" spans="1:3" ht="27.9" customHeight="1">
      <c r="A11" s="5" t="s">
        <v>24</v>
      </c>
      <c r="B11" s="6">
        <f>ROUND(B13/C13*C11,2)</f>
        <v>14.69</v>
      </c>
      <c r="C11" s="7">
        <v>1</v>
      </c>
    </row>
    <row r="12" spans="1:3" ht="27.9" customHeight="1" thickBot="1">
      <c r="A12" s="8" t="s">
        <v>3</v>
      </c>
      <c r="B12" s="9">
        <f>ROUND(B11*C12,2)</f>
        <v>-0.73</v>
      </c>
      <c r="C12" s="10">
        <v>-0.05</v>
      </c>
    </row>
    <row r="13" spans="1:3" ht="27.9" customHeight="1" thickBot="1">
      <c r="A13" s="11" t="s">
        <v>4</v>
      </c>
      <c r="B13" s="12">
        <v>13.96</v>
      </c>
      <c r="C13" s="13">
        <f>SUM(C11:C12)</f>
        <v>0.95</v>
      </c>
    </row>
    <row r="14" spans="1:3" ht="27.9" customHeight="1">
      <c r="A14" s="14" t="s">
        <v>5</v>
      </c>
      <c r="B14" s="15"/>
      <c r="C14" s="16"/>
    </row>
    <row r="15" spans="1:3" ht="15" customHeight="1">
      <c r="A15" s="1"/>
      <c r="B15" s="2"/>
      <c r="C15" s="3"/>
    </row>
    <row r="16" spans="1:3" ht="15" customHeight="1">
      <c r="A16" s="4" t="s">
        <v>6</v>
      </c>
      <c r="B16" s="2"/>
      <c r="C16" s="3"/>
    </row>
    <row r="17" spans="1:5" ht="15" customHeight="1" thickBot="1">
      <c r="A17" s="4"/>
      <c r="B17" s="2"/>
      <c r="C17" s="3"/>
    </row>
    <row r="18" spans="1:5" ht="27.9" customHeight="1" thickBot="1">
      <c r="A18" s="17" t="s">
        <v>7</v>
      </c>
      <c r="B18" s="2"/>
      <c r="C18" s="18">
        <v>-0.15</v>
      </c>
    </row>
    <row r="19" spans="1:5" ht="27.9" customHeight="1" thickBot="1">
      <c r="A19" s="19" t="s">
        <v>3</v>
      </c>
      <c r="B19" s="2"/>
      <c r="C19" s="20">
        <f>C12</f>
        <v>-0.05</v>
      </c>
    </row>
    <row r="20" spans="1:5" ht="27.9" customHeight="1" thickBot="1">
      <c r="A20" s="21" t="s">
        <v>8</v>
      </c>
      <c r="B20" s="2"/>
      <c r="C20" s="22">
        <f>IF(C19&lt;C18,0,C18-C19)</f>
        <v>-9.9999999999999992E-2</v>
      </c>
    </row>
    <row r="22" spans="1:5" ht="15" customHeight="1">
      <c r="A22" s="1"/>
      <c r="B22" s="2"/>
      <c r="C22" s="3"/>
    </row>
    <row r="23" spans="1:5" ht="15" customHeight="1">
      <c r="A23" s="4" t="s">
        <v>9</v>
      </c>
    </row>
    <row r="24" spans="1:5" ht="15" customHeight="1" thickBot="1">
      <c r="A24" s="4"/>
    </row>
    <row r="25" spans="1:5" ht="27.9" customHeight="1" thickBot="1">
      <c r="A25" s="23" t="s">
        <v>10</v>
      </c>
      <c r="B25" s="12">
        <f>B13</f>
        <v>13.96</v>
      </c>
      <c r="C25" s="24"/>
      <c r="E25" s="25"/>
    </row>
    <row r="26" spans="1:5" ht="27.9" customHeight="1" thickBot="1">
      <c r="A26" s="26" t="s">
        <v>11</v>
      </c>
      <c r="B26" s="27">
        <f>ROUND(B25*C26,2)</f>
        <v>-0.7</v>
      </c>
      <c r="C26" s="28">
        <f>C20/2</f>
        <v>-4.9999999999999996E-2</v>
      </c>
      <c r="E26" s="29"/>
    </row>
    <row r="27" spans="1:5" ht="27.9" customHeight="1" thickBot="1">
      <c r="A27" s="30" t="s">
        <v>12</v>
      </c>
      <c r="B27" s="31">
        <f>SUM(B25:B26)</f>
        <v>13.260000000000002</v>
      </c>
      <c r="C27" s="32"/>
      <c r="E27" s="29"/>
    </row>
    <row r="28" spans="1:5" ht="27.9" customHeight="1" thickBot="1">
      <c r="A28" s="33" t="s">
        <v>13</v>
      </c>
      <c r="B28" s="34">
        <f>ROUND(B27*C28,2)</f>
        <v>0.27</v>
      </c>
      <c r="C28" s="35">
        <v>0.02</v>
      </c>
    </row>
    <row r="29" spans="1:5" ht="27.9" customHeight="1" thickBot="1">
      <c r="A29" s="23" t="s">
        <v>14</v>
      </c>
      <c r="B29" s="12">
        <f>SUM(B27:B28)</f>
        <v>13.530000000000001</v>
      </c>
      <c r="C29" s="32"/>
    </row>
    <row r="30" spans="1:5" ht="27.9" customHeight="1" thickBot="1">
      <c r="A30" s="26" t="s">
        <v>15</v>
      </c>
      <c r="B30" s="27">
        <f>ROUND(B29*C30,2)</f>
        <v>-0.68</v>
      </c>
      <c r="C30" s="28">
        <f>C26</f>
        <v>-4.9999999999999996E-2</v>
      </c>
    </row>
    <row r="31" spans="1:5" ht="27.9" customHeight="1" thickBot="1">
      <c r="A31" s="30" t="s">
        <v>16</v>
      </c>
      <c r="B31" s="12">
        <f>SUM(B29:B30)</f>
        <v>12.850000000000001</v>
      </c>
      <c r="C31" s="32"/>
    </row>
    <row r="32" spans="1:5" ht="27.9" customHeight="1" thickBot="1">
      <c r="A32" s="33" t="s">
        <v>17</v>
      </c>
      <c r="B32" s="34">
        <f>ROUND(B31*C32,2)</f>
        <v>0.26</v>
      </c>
      <c r="C32" s="35">
        <v>0.02</v>
      </c>
    </row>
    <row r="33" spans="1:3" ht="27.9" customHeight="1" thickBot="1">
      <c r="A33" s="23" t="s">
        <v>18</v>
      </c>
      <c r="B33" s="12">
        <f>SUM(B31:B32)</f>
        <v>13.110000000000001</v>
      </c>
      <c r="C33" s="36"/>
    </row>
  </sheetData>
  <mergeCells count="5">
    <mergeCell ref="A1:C1"/>
    <mergeCell ref="A2:C2"/>
    <mergeCell ref="A3:C3"/>
    <mergeCell ref="A5:C5"/>
    <mergeCell ref="A7:C7"/>
  </mergeCells>
  <pageMargins left="0.9055118110236221" right="0.70866141732283472" top="0.78740157480314965" bottom="0.78740157480314965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showGridLines="0" zoomScale="140" zoomScaleNormal="140" workbookViewId="0">
      <selection activeCell="E13" sqref="E13"/>
    </sheetView>
  </sheetViews>
  <sheetFormatPr baseColWidth="10" defaultRowHeight="14.4"/>
  <cols>
    <col min="1" max="1" width="66" customWidth="1"/>
    <col min="2" max="3" width="16.5546875" customWidth="1"/>
  </cols>
  <sheetData>
    <row r="1" spans="1:3" ht="20.100000000000001" customHeight="1" thickBot="1">
      <c r="A1" s="42" t="s">
        <v>19</v>
      </c>
      <c r="B1" s="43"/>
      <c r="C1" s="44"/>
    </row>
    <row r="2" spans="1:3" ht="20.100000000000001" customHeight="1">
      <c r="A2" s="51" t="s">
        <v>0</v>
      </c>
      <c r="B2" s="52"/>
      <c r="C2" s="53"/>
    </row>
    <row r="3" spans="1:3" ht="31.5" customHeight="1" thickBot="1">
      <c r="A3" s="45" t="s">
        <v>1</v>
      </c>
      <c r="B3" s="46"/>
      <c r="C3" s="47"/>
    </row>
    <row r="4" spans="1:3" ht="20.100000000000001" customHeight="1" thickBot="1"/>
    <row r="5" spans="1:3" ht="27.9" customHeight="1" thickBot="1">
      <c r="A5" s="48" t="s">
        <v>26</v>
      </c>
      <c r="B5" s="49"/>
      <c r="C5" s="50"/>
    </row>
    <row r="6" spans="1:3" ht="15" customHeight="1" thickBot="1">
      <c r="A6" s="1"/>
      <c r="B6" s="2"/>
      <c r="C6" s="3"/>
    </row>
    <row r="7" spans="1:3" ht="30.75" customHeight="1" thickBot="1">
      <c r="A7" s="54" t="s">
        <v>23</v>
      </c>
      <c r="B7" s="55"/>
      <c r="C7" s="56"/>
    </row>
    <row r="8" spans="1:3" ht="15" customHeight="1">
      <c r="A8" s="1"/>
      <c r="B8" s="2"/>
      <c r="C8" s="3"/>
    </row>
    <row r="9" spans="1:3" ht="15" customHeight="1">
      <c r="A9" s="4" t="s">
        <v>2</v>
      </c>
      <c r="B9" s="2"/>
      <c r="C9" s="3"/>
    </row>
    <row r="10" spans="1:3" ht="15" customHeight="1" thickBot="1">
      <c r="A10" s="4"/>
      <c r="B10" s="2"/>
      <c r="C10" s="3"/>
    </row>
    <row r="11" spans="1:3" ht="27.9" customHeight="1">
      <c r="A11" s="5" t="s">
        <v>24</v>
      </c>
      <c r="B11" s="6">
        <f>ROUND(B13/C13*C11,2)</f>
        <v>13.96</v>
      </c>
      <c r="C11" s="7">
        <v>1</v>
      </c>
    </row>
    <row r="12" spans="1:3" ht="27.9" customHeight="1" thickBot="1">
      <c r="A12" s="39" t="s">
        <v>3</v>
      </c>
      <c r="B12" s="41"/>
      <c r="C12" s="37"/>
    </row>
    <row r="13" spans="1:3" ht="27.9" customHeight="1" thickBot="1">
      <c r="A13" s="11" t="s">
        <v>4</v>
      </c>
      <c r="B13" s="12">
        <v>13.96</v>
      </c>
      <c r="C13" s="13">
        <f>SUM(C11:C12)</f>
        <v>1</v>
      </c>
    </row>
    <row r="14" spans="1:3" ht="27.9" customHeight="1">
      <c r="A14" s="14" t="s">
        <v>5</v>
      </c>
      <c r="B14" s="15"/>
      <c r="C14" s="16"/>
    </row>
    <row r="15" spans="1:3" ht="15" customHeight="1">
      <c r="A15" s="1"/>
      <c r="B15" s="2"/>
      <c r="C15" s="3"/>
    </row>
    <row r="16" spans="1:3" ht="15" customHeight="1">
      <c r="A16" s="4" t="s">
        <v>6</v>
      </c>
      <c r="B16" s="2"/>
      <c r="C16" s="3"/>
    </row>
    <row r="17" spans="1:5" ht="15" customHeight="1" thickBot="1">
      <c r="A17" s="4"/>
      <c r="B17" s="2"/>
      <c r="C17" s="3"/>
    </row>
    <row r="18" spans="1:5" ht="27.9" customHeight="1" thickBot="1">
      <c r="A18" s="17" t="s">
        <v>22</v>
      </c>
      <c r="B18" s="2"/>
      <c r="C18" s="18">
        <v>-0.1</v>
      </c>
    </row>
    <row r="19" spans="1:5" ht="27.9" customHeight="1" thickBot="1">
      <c r="A19" s="40" t="s">
        <v>3</v>
      </c>
      <c r="B19" s="2"/>
      <c r="C19" s="38"/>
    </row>
    <row r="20" spans="1:5" ht="27.9" customHeight="1" thickBot="1">
      <c r="A20" s="21" t="s">
        <v>8</v>
      </c>
      <c r="B20" s="2"/>
      <c r="C20" s="22">
        <f>IF(C19&lt;C18,0,C18-C19)</f>
        <v>-0.1</v>
      </c>
    </row>
    <row r="22" spans="1:5" ht="15" customHeight="1">
      <c r="A22" s="1"/>
      <c r="B22" s="2"/>
      <c r="C22" s="3"/>
    </row>
    <row r="23" spans="1:5" ht="15" customHeight="1">
      <c r="A23" s="4" t="s">
        <v>9</v>
      </c>
    </row>
    <row r="24" spans="1:5" ht="15" customHeight="1" thickBot="1">
      <c r="A24" s="4"/>
    </row>
    <row r="25" spans="1:5" ht="27.9" customHeight="1" thickBot="1">
      <c r="A25" s="23" t="s">
        <v>10</v>
      </c>
      <c r="B25" s="12">
        <f>B13</f>
        <v>13.96</v>
      </c>
      <c r="C25" s="24"/>
      <c r="E25" s="25"/>
    </row>
    <row r="26" spans="1:5" ht="27.9" customHeight="1" thickBot="1">
      <c r="A26" s="26" t="s">
        <v>11</v>
      </c>
      <c r="B26" s="27">
        <f>ROUND(B25*C26,2)</f>
        <v>-0.7</v>
      </c>
      <c r="C26" s="28">
        <f>C20/2</f>
        <v>-0.05</v>
      </c>
      <c r="E26" s="29"/>
    </row>
    <row r="27" spans="1:5" ht="27.9" customHeight="1" thickBot="1">
      <c r="A27" s="30" t="s">
        <v>12</v>
      </c>
      <c r="B27" s="31">
        <f>SUM(B25:B26)</f>
        <v>13.260000000000002</v>
      </c>
      <c r="C27" s="32"/>
      <c r="E27" s="29"/>
    </row>
    <row r="28" spans="1:5" ht="27.9" customHeight="1" thickBot="1">
      <c r="A28" s="33" t="s">
        <v>13</v>
      </c>
      <c r="B28" s="34">
        <f>ROUND(B27*C28,2)</f>
        <v>0.27</v>
      </c>
      <c r="C28" s="35">
        <v>0.02</v>
      </c>
    </row>
    <row r="29" spans="1:5" ht="27.9" customHeight="1" thickBot="1">
      <c r="A29" s="23" t="s">
        <v>14</v>
      </c>
      <c r="B29" s="12">
        <f>SUM(B27:B28)</f>
        <v>13.530000000000001</v>
      </c>
      <c r="C29" s="32"/>
    </row>
    <row r="30" spans="1:5" ht="27.9" customHeight="1" thickBot="1">
      <c r="A30" s="26" t="s">
        <v>15</v>
      </c>
      <c r="B30" s="27">
        <f>ROUND(B29*C30,2)</f>
        <v>-0.68</v>
      </c>
      <c r="C30" s="28">
        <f>C26</f>
        <v>-0.05</v>
      </c>
    </row>
    <row r="31" spans="1:5" ht="27.9" customHeight="1" thickBot="1">
      <c r="A31" s="30" t="s">
        <v>16</v>
      </c>
      <c r="B31" s="12">
        <f>SUM(B29:B30)</f>
        <v>12.850000000000001</v>
      </c>
      <c r="C31" s="32"/>
    </row>
    <row r="32" spans="1:5" ht="27.9" customHeight="1" thickBot="1">
      <c r="A32" s="33" t="s">
        <v>17</v>
      </c>
      <c r="B32" s="34">
        <f>ROUND(B31*C32,2)</f>
        <v>0.26</v>
      </c>
      <c r="C32" s="35">
        <v>0.02</v>
      </c>
    </row>
    <row r="33" spans="1:3" ht="27.9" customHeight="1" thickBot="1">
      <c r="A33" s="23" t="s">
        <v>18</v>
      </c>
      <c r="B33" s="12">
        <f>SUM(B31:B32)</f>
        <v>13.110000000000001</v>
      </c>
      <c r="C33" s="36"/>
    </row>
  </sheetData>
  <mergeCells count="5">
    <mergeCell ref="A1:C1"/>
    <mergeCell ref="A2:C2"/>
    <mergeCell ref="A3:C3"/>
    <mergeCell ref="A5:C5"/>
    <mergeCell ref="A7:C7"/>
  </mergeCells>
  <pageMargins left="0.9055118110236221" right="0.7086614173228347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Beispielfall 1</vt:lpstr>
      <vt:lpstr>Beispielfall 2</vt:lpstr>
      <vt:lpstr>Beispielfall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Vogel, Andreas</dc:creator>
  <cp:lastModifiedBy>khdre</cp:lastModifiedBy>
  <dcterms:created xsi:type="dcterms:W3CDTF">2022-06-23T10:22:51Z</dcterms:created>
  <dcterms:modified xsi:type="dcterms:W3CDTF">2022-10-04T07:04:21Z</dcterms:modified>
</cp:coreProperties>
</file>